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ROTOKOŁY\Protokoły 2022\OGŁOSZENIE BIP\"/>
    </mc:Choice>
  </mc:AlternateContent>
  <bookViews>
    <workbookView xWindow="0" yWindow="0" windowWidth="28800" windowHeight="12135"/>
  </bookViews>
  <sheets>
    <sheet name="składniki zuzy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 s="1"/>
  <c r="L71" i="1"/>
  <c r="L72" i="1" s="1"/>
  <c r="L66" i="1"/>
  <c r="L65" i="1"/>
  <c r="L28" i="1"/>
  <c r="L27" i="1"/>
</calcChain>
</file>

<file path=xl/sharedStrings.xml><?xml version="1.0" encoding="utf-8"?>
<sst xmlns="http://schemas.openxmlformats.org/spreadsheetml/2006/main" count="460" uniqueCount="171">
  <si>
    <t>Nazwa składnika majątku</t>
  </si>
  <si>
    <t>Nr inwentarzowy</t>
  </si>
  <si>
    <t>Ilość</t>
  </si>
  <si>
    <t>Proponowany sposób zagospodarowania</t>
  </si>
  <si>
    <t>1.</t>
  </si>
  <si>
    <t>Rok nabycia</t>
  </si>
  <si>
    <t>2.</t>
  </si>
  <si>
    <t>6.</t>
  </si>
  <si>
    <t>7.</t>
  </si>
  <si>
    <t>8.</t>
  </si>
  <si>
    <t>9.</t>
  </si>
  <si>
    <t>10.</t>
  </si>
  <si>
    <t>11.</t>
  </si>
  <si>
    <t>Lp.</t>
  </si>
  <si>
    <t>Wartość początkowa</t>
  </si>
  <si>
    <t>Opis stanu technicznego</t>
  </si>
  <si>
    <t xml:space="preserve">Stopień zużycia </t>
  </si>
  <si>
    <t>wartość rynkowa z uwzględnieniem okresu i stopnia zużycia</t>
  </si>
  <si>
    <t xml:space="preserve">Klasyfikacja </t>
  </si>
  <si>
    <t>w  %</t>
  </si>
  <si>
    <t>(zbędny lub</t>
  </si>
  <si>
    <t>zużyty)</t>
  </si>
  <si>
    <t>3.</t>
  </si>
  <si>
    <t>Czytnik kontrolerski</t>
  </si>
  <si>
    <t>492-1/7/Z/10</t>
  </si>
  <si>
    <t>12.2011</t>
  </si>
  <si>
    <t>3 967,48</t>
  </si>
  <si>
    <t>492-1/7/Z/12</t>
  </si>
  <si>
    <t>492-1/7/Z/21</t>
  </si>
  <si>
    <t>492-1/7/Z/22</t>
  </si>
  <si>
    <t>492-1/7/Z/26</t>
  </si>
  <si>
    <t>492-1/7/Z/32</t>
  </si>
  <si>
    <t>492-1/7/Z/33</t>
  </si>
  <si>
    <t>492-1/7/Z/35</t>
  </si>
  <si>
    <t>492-1/7/Z/43</t>
  </si>
  <si>
    <t>492-1/7/Z/45</t>
  </si>
  <si>
    <t>492-1/7/Z/50</t>
  </si>
  <si>
    <t>492-1/7/Z/56</t>
  </si>
  <si>
    <t>492-1/7/Z/58</t>
  </si>
  <si>
    <t>492-1/7/Z/65</t>
  </si>
  <si>
    <t>492-1/7/Z/70</t>
  </si>
  <si>
    <t>492-1/7/Z/28</t>
  </si>
  <si>
    <t>492-1/7/Z/15</t>
  </si>
  <si>
    <t>492-1/7/Z/16</t>
  </si>
  <si>
    <t>492-1/7/Z/25</t>
  </si>
  <si>
    <t>492-1/7/Z/7</t>
  </si>
  <si>
    <t>4.</t>
  </si>
  <si>
    <t>5.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</si>
  <si>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</si>
  <si>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</si>
  <si>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</si>
  <si>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</si>
  <si>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</si>
  <si>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</si>
  <si>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</si>
  <si>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</si>
  <si>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</si>
  <si>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</si>
  <si>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</si>
  <si>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</si>
  <si>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</si>
  <si>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</si>
  <si>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</si>
  <si>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</si>
  <si>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492-1/7/Z/20</t>
  </si>
  <si>
    <t>492-1/7/Z/17</t>
  </si>
  <si>
    <t>492-1/7/Z/18</t>
  </si>
  <si>
    <t>492-1/7/Z/36</t>
  </si>
  <si>
    <t>492-1/7/Z/67</t>
  </si>
  <si>
    <t>492-1/7/Z/13</t>
  </si>
  <si>
    <t>492-1/7/Z/14</t>
  </si>
  <si>
    <t>492-1/7/Z/23</t>
  </si>
  <si>
    <t>492-1/7/Z/24</t>
  </si>
  <si>
    <t>492-1/7/Z/29</t>
  </si>
  <si>
    <t>492-1/7/Z/30</t>
  </si>
  <si>
    <t>492-1/7/Z/31</t>
  </si>
  <si>
    <t>492-1/7/Z/37</t>
  </si>
  <si>
    <t>492-1/7/Z/38</t>
  </si>
  <si>
    <t>492-1/7/Z/39</t>
  </si>
  <si>
    <t>492-1/7/Z/44</t>
  </si>
  <si>
    <t>492-1/7/Z/46</t>
  </si>
  <si>
    <t>492-1/7/Z/47</t>
  </si>
  <si>
    <t>492-1/7/Z/49</t>
  </si>
  <si>
    <t>492-1/7/Z/51</t>
  </si>
  <si>
    <t>492-1/7/Z/52</t>
  </si>
  <si>
    <t>492-1/7/Z/54</t>
  </si>
  <si>
    <t>492-1/7/Z/57</t>
  </si>
  <si>
    <t>492-1/7/Z/60</t>
  </si>
  <si>
    <t>492-1/7/Z/61</t>
  </si>
  <si>
    <t>492-1/7/Z/64</t>
  </si>
  <si>
    <t>492-1/7/Z/66</t>
  </si>
  <si>
    <t>492-1/7/Z/69</t>
  </si>
  <si>
    <t>492-1/7/Z/53</t>
  </si>
  <si>
    <t>492-1/7/Z/59</t>
  </si>
  <si>
    <t>492-1/7/Z/34</t>
  </si>
  <si>
    <t>492-1/7/Z/40</t>
  </si>
  <si>
    <t>492-1/7/Z/42</t>
  </si>
  <si>
    <t>492-1/7/Z/62</t>
  </si>
  <si>
    <t>492-1/7/Z/41</t>
  </si>
  <si>
    <t>492-1/7/Z/3</t>
  </si>
  <si>
    <t>492-1/7/Z/11</t>
  </si>
  <si>
    <t>492-1/7/Z/6</t>
  </si>
  <si>
    <t>492-1/7/Z/4</t>
  </si>
  <si>
    <t>492-1/7/Z/9</t>
  </si>
  <si>
    <t>492-1/7/Z/63</t>
  </si>
  <si>
    <t>492-1/7/Z/19</t>
  </si>
  <si>
    <t>492-1/7/Z/48</t>
  </si>
  <si>
    <t>492-1/7/Z/68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</si>
  <si>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</si>
  <si>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</si>
  <si>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</si>
  <si>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</si>
  <si>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</si>
  <si>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</si>
  <si>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</si>
  <si>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</si>
  <si>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</si>
  <si>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</si>
  <si>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</si>
  <si>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</si>
  <si>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</si>
  <si>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</si>
  <si>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</si>
  <si>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</si>
  <si>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</si>
  <si>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</si>
  <si>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</si>
  <si>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</si>
  <si>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</si>
  <si>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</si>
  <si>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</si>
  <si>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</si>
  <si>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</si>
  <si>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</si>
  <si>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</si>
  <si>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</si>
  <si>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</si>
  <si>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</si>
  <si>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</si>
  <si>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</si>
  <si>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</si>
  <si>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</si>
  <si>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</si>
  <si>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</si>
  <si>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</si>
  <si>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492-1/7/Z/1</t>
  </si>
  <si>
    <t>492-1/7/Z/2</t>
  </si>
  <si>
    <t>492-1/7/Z/5</t>
  </si>
  <si>
    <t>492-1/7/Z/8</t>
  </si>
  <si>
    <t>492-1/7/Z/27</t>
  </si>
  <si>
    <t>492-1/7/Z/55</t>
  </si>
  <si>
    <t>65.</t>
  </si>
  <si>
    <t>66.</t>
  </si>
  <si>
    <t>67.</t>
  </si>
  <si>
    <t>68.</t>
  </si>
  <si>
    <t>69.</t>
  </si>
  <si>
    <t>70.</t>
  </si>
  <si>
    <t>zużyte</t>
  </si>
  <si>
    <t>Szczegółowy wykaz mienia zużytego i zbędnego wraz z propozycją zagospodarowania</t>
  </si>
  <si>
    <t xml:space="preserve">sprzedaż, nieodpłatne przekazanie, darowizna, likwidacja ,ze względu na zadaniowe  zastosowanie i że działaja w konkretnie przypisanym systemie i zakończenie produkcji urządzenia oraz  brak częsci  i przstarzałość systemu w jakim pracowały czytniki kontroleskie nadaja się tylko do utylizacji  chyba ze zgłosi się firma która kupi sprzęt na części </t>
  </si>
  <si>
    <t>Załacznik Nr 1 do ogłoszenia</t>
  </si>
  <si>
    <t>sprzedaż, nieodpłatne przekazanie, darowizna, likwidacja ,</t>
  </si>
  <si>
    <t xml:space="preserve">Niezdatne do eksploatacji ze względów technologicznych – </t>
  </si>
  <si>
    <t xml:space="preserve">Uszkodzona drukarka </t>
  </si>
  <si>
    <t>Uszkodzone szybki ekranu.</t>
  </si>
  <si>
    <t>Uszkodzone porty zasilające baterię, niemożliwe skuteczne ładowanie</t>
  </si>
  <si>
    <t xml:space="preserve">Uszkodzone porty zasilające baterię, niemożliwe skuteczne ładowanie
</t>
  </si>
  <si>
    <t xml:space="preserve">Uszkodzone porty zasilające baterię, niemożliwe skuteczne ładowanie
</t>
  </si>
  <si>
    <t>Uszkodzony port/czytnik kart SD - brak możliwości wgrania konfiguracji (komunikat „flash full”), uszkodzony port zasilający baterię; ponadto nie działają przyciski.</t>
  </si>
  <si>
    <t xml:space="preserve">Uszkodzone moduły GPRS, komunikaty „wysyłanie danych”. </t>
  </si>
  <si>
    <t xml:space="preserve">. Uszkodzone porty/czytniki kart SD - brak możliwości wgrania konfiguracji (komunikat flash full). Niezdatne do eksploatacji ze względów technologicznych – czytniki przestarzałe.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</si>
</sst>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330BB5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0" fillId="0" borderId="7" xfId="0" applyBorder="1" applyAlignment="1">
      <alignment vertical="top" wrapText="1"/>
    </xf>
    <xf numFmtId="0" fontId="8" fillId="0" borderId="7" xfId="0" applyFont="1" applyBorder="1" applyAlignment="1">
      <alignment horizontal="justify" vertical="center" wrapText="1"/>
    </xf>
    <xf numFmtId="0" fontId="0" fillId="0" borderId="0" xfId="0" applyFill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justify" vertical="center" wrapText="1"/>
    </xf>
    <xf numFmtId="8" fontId="4" fillId="0" borderId="0" xfId="3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9" fontId="9" fillId="0" borderId="9" xfId="0" applyNumberFormat="1" applyFont="1" applyBorder="1" applyAlignment="1">
      <alignment horizontal="center" vertical="center" wrapText="1"/>
    </xf>
    <xf numFmtId="9" fontId="9" fillId="0" borderId="4" xfId="1" applyFont="1" applyBorder="1" applyAlignment="1">
      <alignment horizontal="center" vertical="center" wrapText="1"/>
    </xf>
    <xf numFmtId="9" fontId="9" fillId="0" borderId="12" xfId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4" xfId="2" applyNumberFormat="1" applyFont="1" applyFill="1" applyBorder="1" applyAlignment="1">
      <alignment horizontal="center" vertical="center" wrapText="1"/>
    </xf>
    <xf numFmtId="2" fontId="9" fillId="0" borderId="12" xfId="2" applyNumberFormat="1" applyFont="1" applyFill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4" fontId="9" fillId="0" borderId="9" xfId="0" applyNumberFormat="1" applyFont="1" applyBorder="1" applyAlignment="1">
      <alignment horizontal="center" vertical="center" wrapText="1"/>
    </xf>
    <xf numFmtId="44" fontId="9" fillId="0" borderId="4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9" fillId="0" borderId="1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4">
    <cellStyle name="Dziesiętny 2" xfId="2"/>
    <cellStyle name="Normalny" xfId="0" builtinId="0"/>
    <cellStyle name="Procentowy" xfId="1" builtinId="5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abSelected="1" workbookViewId="0">
      <selection activeCell="L11" sqref="L11"/>
    </sheetView>
  </sheetViews>
  <sheetFormatPr defaultRowHeight="15" x14ac:dyDescent="0.25"/>
  <cols>
    <col min="1" max="1" width="4.85546875" style="1" customWidth="1"/>
    <col min="2" max="2" width="18.5703125" customWidth="1"/>
    <col min="3" max="3" width="14.28515625" style="1" customWidth="1"/>
    <col min="4" max="4" width="10.5703125" customWidth="1"/>
    <col min="5" max="5" width="6.28515625" customWidth="1"/>
    <col min="6" max="6" width="11.7109375" hidden="1" customWidth="1"/>
    <col min="7" max="7" width="37" style="3" customWidth="1"/>
    <col min="8" max="8" width="10.140625" bestFit="1" customWidth="1"/>
    <col min="9" max="9" width="11.28515625" customWidth="1"/>
    <col min="10" max="10" width="29.140625" customWidth="1"/>
    <col min="11" max="11" width="9.7109375" customWidth="1"/>
    <col min="12" max="12" width="19.28515625" customWidth="1"/>
  </cols>
  <sheetData>
    <row r="1" spans="1:12" ht="15.75" x14ac:dyDescent="0.25">
      <c r="A1" s="59" t="s">
        <v>158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6.5" thickBot="1" x14ac:dyDescent="0.3">
      <c r="A2" s="2"/>
      <c r="H2" s="4" t="s">
        <v>160</v>
      </c>
    </row>
    <row r="3" spans="1:12" ht="24" customHeight="1" thickBot="1" x14ac:dyDescent="0.3">
      <c r="A3" s="60" t="s">
        <v>13</v>
      </c>
      <c r="B3" s="63" t="s">
        <v>0</v>
      </c>
      <c r="C3" s="60" t="s">
        <v>1</v>
      </c>
      <c r="D3" s="63" t="s">
        <v>5</v>
      </c>
      <c r="E3" s="63" t="s">
        <v>2</v>
      </c>
      <c r="F3" s="63" t="s">
        <v>14</v>
      </c>
      <c r="G3" s="63" t="s">
        <v>15</v>
      </c>
      <c r="H3" s="5" t="s">
        <v>16</v>
      </c>
      <c r="I3" s="66" t="s">
        <v>17</v>
      </c>
      <c r="J3" s="63" t="s">
        <v>3</v>
      </c>
      <c r="K3" s="5" t="s">
        <v>18</v>
      </c>
    </row>
    <row r="4" spans="1:12" ht="5.25" hidden="1" customHeight="1" thickBot="1" x14ac:dyDescent="0.3">
      <c r="A4" s="61"/>
      <c r="B4" s="64"/>
      <c r="C4" s="61"/>
      <c r="D4" s="64"/>
      <c r="E4" s="64"/>
      <c r="F4" s="64"/>
      <c r="G4" s="64"/>
      <c r="H4" s="6" t="s">
        <v>19</v>
      </c>
      <c r="I4" s="67"/>
      <c r="J4" s="64"/>
      <c r="K4" s="6" t="s">
        <v>20</v>
      </c>
    </row>
    <row r="5" spans="1:12" ht="26.25" hidden="1" customHeight="1" thickBot="1" x14ac:dyDescent="0.3">
      <c r="A5" s="62"/>
      <c r="B5" s="65"/>
      <c r="C5" s="62"/>
      <c r="D5" s="65"/>
      <c r="E5" s="65"/>
      <c r="F5" s="65"/>
      <c r="G5" s="65"/>
      <c r="H5" s="7"/>
      <c r="I5" s="68"/>
      <c r="J5" s="65"/>
      <c r="K5" s="8" t="s">
        <v>21</v>
      </c>
    </row>
    <row r="6" spans="1:12" ht="15.75" thickBot="1" x14ac:dyDescent="0.3">
      <c r="A6" s="19">
        <v>1</v>
      </c>
      <c r="B6" s="20">
        <v>2</v>
      </c>
      <c r="C6" s="20">
        <v>3</v>
      </c>
      <c r="D6" s="20">
        <v>4</v>
      </c>
      <c r="E6" s="20">
        <v>5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</row>
    <row r="7" spans="1:12" ht="17.45" customHeight="1" x14ac:dyDescent="0.25">
      <c r="A7" s="22" t="s">
        <v>4</v>
      </c>
      <c r="B7" s="23" t="s">
        <v>23</v>
      </c>
      <c r="C7" s="23" t="s">
        <v>24</v>
      </c>
      <c r="D7" s="23" t="s">
        <v>25</v>
      </c>
      <c r="E7" s="23">
        <v>1</v>
      </c>
      <c r="F7" s="54" t="s">
        <v>26</v>
      </c>
      <c r="G7" s="73" t="s">
        <v>170</v>
      </c>
      <c r="H7" s="42">
        <v>0.85</v>
      </c>
      <c r="I7" s="41">
        <v>396.75</v>
      </c>
      <c r="J7" s="76" t="s">
        <v>161</v>
      </c>
      <c r="K7" s="24" t="s">
        <v>157</v>
      </c>
      <c r="L7" s="56">
        <f>10/100</f>
        <v>0.1</v>
      </c>
    </row>
    <row r="8" spans="1:12" x14ac:dyDescent="0.25">
      <c r="A8" s="51" t="s">
        <v>6</v>
      </c>
      <c r="B8" s="21" t="s">
        <v>23</v>
      </c>
      <c r="C8" s="21" t="s">
        <v>27</v>
      </c>
      <c r="D8" s="21" t="s">
        <v>25</v>
      </c>
      <c r="E8" s="21">
        <v>1</v>
      </c>
      <c r="F8" s="55" t="s">
        <v>26</v>
      </c>
      <c r="G8" s="70"/>
      <c r="H8" s="49">
        <v>0.85</v>
      </c>
      <c r="I8" s="21">
        <v>396.75</v>
      </c>
      <c r="J8" s="69"/>
      <c r="K8" s="25" t="s">
        <v>157</v>
      </c>
      <c r="L8">
        <f>L7*3967.48</f>
        <v>396.74800000000005</v>
      </c>
    </row>
    <row r="9" spans="1:12" x14ac:dyDescent="0.25">
      <c r="A9" s="51" t="s">
        <v>22</v>
      </c>
      <c r="B9" s="21" t="s">
        <v>23</v>
      </c>
      <c r="C9" s="21" t="s">
        <v>28</v>
      </c>
      <c r="D9" s="21" t="s">
        <v>25</v>
      </c>
      <c r="E9" s="21">
        <v>1</v>
      </c>
      <c r="F9" s="55" t="s">
        <v>26</v>
      </c>
      <c r="G9" s="70"/>
      <c r="H9" s="49">
        <v>0.85</v>
      </c>
      <c r="I9" s="21">
        <v>396.75</v>
      </c>
      <c r="J9" s="69"/>
      <c r="K9" s="25" t="s">
        <v>157</v>
      </c>
    </row>
    <row r="10" spans="1:12" x14ac:dyDescent="0.25">
      <c r="A10" s="51" t="s">
        <v>46</v>
      </c>
      <c r="B10" s="21" t="s">
        <v>23</v>
      </c>
      <c r="C10" s="21" t="s">
        <v>29</v>
      </c>
      <c r="D10" s="21" t="s">
        <v>25</v>
      </c>
      <c r="E10" s="21">
        <v>1</v>
      </c>
      <c r="F10" s="55" t="s">
        <v>26</v>
      </c>
      <c r="G10" s="70"/>
      <c r="H10" s="49">
        <v>0.85</v>
      </c>
      <c r="I10" s="21">
        <v>396.75</v>
      </c>
      <c r="J10" s="69"/>
      <c r="K10" s="25" t="s">
        <v>157</v>
      </c>
    </row>
    <row r="11" spans="1:12" x14ac:dyDescent="0.25">
      <c r="A11" s="51" t="s">
        <v>47</v>
      </c>
      <c r="B11" s="21" t="s">
        <v>23</v>
      </c>
      <c r="C11" s="21" t="s">
        <v>30</v>
      </c>
      <c r="D11" s="21" t="s">
        <v>25</v>
      </c>
      <c r="E11" s="21">
        <v>1</v>
      </c>
      <c r="F11" s="55" t="s">
        <v>26</v>
      </c>
      <c r="G11" s="70"/>
      <c r="H11" s="49">
        <v>0.85</v>
      </c>
      <c r="I11" s="21">
        <v>396.75</v>
      </c>
      <c r="J11" s="69"/>
      <c r="K11" s="25" t="s">
        <v>157</v>
      </c>
    </row>
    <row r="12" spans="1:12" x14ac:dyDescent="0.25">
      <c r="A12" s="51" t="s">
        <v>7</v>
      </c>
      <c r="B12" s="21" t="s">
        <v>23</v>
      </c>
      <c r="C12" s="21" t="s">
        <v>31</v>
      </c>
      <c r="D12" s="21" t="s">
        <v>25</v>
      </c>
      <c r="E12" s="21">
        <v>1</v>
      </c>
      <c r="F12" s="55" t="s">
        <v>26</v>
      </c>
      <c r="G12" s="70"/>
      <c r="H12" s="49">
        <v>0.85</v>
      </c>
      <c r="I12" s="21">
        <v>396.75</v>
      </c>
      <c r="J12" s="69"/>
      <c r="K12" s="25" t="s">
        <v>157</v>
      </c>
    </row>
    <row r="13" spans="1:12" x14ac:dyDescent="0.25">
      <c r="A13" s="51" t="s">
        <v>8</v>
      </c>
      <c r="B13" s="21" t="s">
        <v>23</v>
      </c>
      <c r="C13" s="21" t="s">
        <v>32</v>
      </c>
      <c r="D13" s="21" t="s">
        <v>25</v>
      </c>
      <c r="E13" s="21">
        <v>1</v>
      </c>
      <c r="F13" s="55" t="s">
        <v>26</v>
      </c>
      <c r="G13" s="70"/>
      <c r="H13" s="49">
        <v>0.85</v>
      </c>
      <c r="I13" s="21">
        <v>396.75</v>
      </c>
      <c r="J13" s="69"/>
      <c r="K13" s="25" t="s">
        <v>157</v>
      </c>
    </row>
    <row r="14" spans="1:12" x14ac:dyDescent="0.25">
      <c r="A14" s="51" t="s">
        <v>9</v>
      </c>
      <c r="B14" s="21" t="s">
        <v>23</v>
      </c>
      <c r="C14" s="21" t="s">
        <v>33</v>
      </c>
      <c r="D14" s="21" t="s">
        <v>25</v>
      </c>
      <c r="E14" s="21">
        <v>1</v>
      </c>
      <c r="F14" s="55" t="s">
        <v>26</v>
      </c>
      <c r="G14" s="70"/>
      <c r="H14" s="49">
        <v>0.85</v>
      </c>
      <c r="I14" s="21">
        <v>396.75</v>
      </c>
      <c r="J14" s="69"/>
      <c r="K14" s="25" t="s">
        <v>157</v>
      </c>
    </row>
    <row r="15" spans="1:12" x14ac:dyDescent="0.25">
      <c r="A15" s="51" t="s">
        <v>10</v>
      </c>
      <c r="B15" s="21" t="s">
        <v>23</v>
      </c>
      <c r="C15" s="21" t="s">
        <v>34</v>
      </c>
      <c r="D15" s="21" t="s">
        <v>25</v>
      </c>
      <c r="E15" s="21">
        <v>1</v>
      </c>
      <c r="F15" s="55" t="s">
        <v>26</v>
      </c>
      <c r="G15" s="70"/>
      <c r="H15" s="49">
        <v>0.85</v>
      </c>
      <c r="I15" s="21">
        <v>396.75</v>
      </c>
      <c r="J15" s="69"/>
      <c r="K15" s="25" t="s">
        <v>157</v>
      </c>
    </row>
    <row r="16" spans="1:12" x14ac:dyDescent="0.25">
      <c r="A16" s="51" t="s">
        <v>11</v>
      </c>
      <c r="B16" s="21" t="s">
        <v>23</v>
      </c>
      <c r="C16" s="21" t="s">
        <v>35</v>
      </c>
      <c r="D16" s="21" t="s">
        <v>25</v>
      </c>
      <c r="E16" s="21">
        <v>1</v>
      </c>
      <c r="F16" s="55" t="s">
        <v>26</v>
      </c>
      <c r="G16" s="70"/>
      <c r="H16" s="49">
        <v>0.85</v>
      </c>
      <c r="I16" s="21">
        <v>396.75</v>
      </c>
      <c r="J16" s="69"/>
      <c r="K16" s="25" t="s">
        <v>157</v>
      </c>
    </row>
    <row r="17" spans="1:12" x14ac:dyDescent="0.25">
      <c r="A17" s="51" t="s">
        <v>12</v>
      </c>
      <c r="B17" s="21" t="s">
        <v>23</v>
      </c>
      <c r="C17" s="21" t="s">
        <v>36</v>
      </c>
      <c r="D17" s="21" t="s">
        <v>25</v>
      </c>
      <c r="E17" s="21">
        <v>1</v>
      </c>
      <c r="F17" s="55" t="s">
        <v>26</v>
      </c>
      <c r="G17" s="70"/>
      <c r="H17" s="49">
        <v>0.85</v>
      </c>
      <c r="I17" s="21">
        <v>396.75</v>
      </c>
      <c r="J17" s="69"/>
      <c r="K17" s="25" t="s">
        <v>157</v>
      </c>
    </row>
    <row r="18" spans="1:12" x14ac:dyDescent="0.25">
      <c r="A18" s="51" t="s">
        <v>48</v>
      </c>
      <c r="B18" s="21" t="s">
        <v>23</v>
      </c>
      <c r="C18" s="21" t="s">
        <v>37</v>
      </c>
      <c r="D18" s="21" t="s">
        <v>25</v>
      </c>
      <c r="E18" s="21">
        <v>1</v>
      </c>
      <c r="F18" s="55" t="s">
        <v>26</v>
      </c>
      <c r="G18" s="70"/>
      <c r="H18" s="49">
        <v>0.85</v>
      </c>
      <c r="I18" s="21">
        <v>396.75</v>
      </c>
      <c r="J18" s="69"/>
      <c r="K18" s="25" t="s">
        <v>157</v>
      </c>
    </row>
    <row r="19" spans="1:12" x14ac:dyDescent="0.25">
      <c r="A19" s="51" t="s">
        <v>49</v>
      </c>
      <c r="B19" s="21" t="s">
        <v>23</v>
      </c>
      <c r="C19" s="21" t="s">
        <v>38</v>
      </c>
      <c r="D19" s="21" t="s">
        <v>25</v>
      </c>
      <c r="E19" s="21">
        <v>1</v>
      </c>
      <c r="F19" s="55" t="s">
        <v>26</v>
      </c>
      <c r="G19" s="70"/>
      <c r="H19" s="49">
        <v>0.85</v>
      </c>
      <c r="I19" s="21">
        <v>396.75</v>
      </c>
      <c r="J19" s="69"/>
      <c r="K19" s="25" t="s">
        <v>157</v>
      </c>
    </row>
    <row r="20" spans="1:12" x14ac:dyDescent="0.25">
      <c r="A20" s="51" t="s">
        <v>50</v>
      </c>
      <c r="B20" s="21" t="s">
        <v>23</v>
      </c>
      <c r="C20" s="21" t="s">
        <v>39</v>
      </c>
      <c r="D20" s="21" t="s">
        <v>25</v>
      </c>
      <c r="E20" s="21">
        <v>1</v>
      </c>
      <c r="F20" s="55" t="s">
        <v>26</v>
      </c>
      <c r="G20" s="70"/>
      <c r="H20" s="49">
        <v>0.85</v>
      </c>
      <c r="I20" s="21">
        <v>396.75</v>
      </c>
      <c r="J20" s="69"/>
      <c r="K20" s="25" t="s">
        <v>157</v>
      </c>
    </row>
    <row r="21" spans="1:12" x14ac:dyDescent="0.25">
      <c r="A21" s="51" t="s">
        <v>51</v>
      </c>
      <c r="B21" s="21" t="s">
        <v>23</v>
      </c>
      <c r="C21" s="21" t="s">
        <v>40</v>
      </c>
      <c r="D21" s="21" t="s">
        <v>25</v>
      </c>
      <c r="E21" s="21">
        <v>1</v>
      </c>
      <c r="F21" s="55" t="s">
        <v>26</v>
      </c>
      <c r="G21" s="70"/>
      <c r="H21" s="49">
        <v>0.85</v>
      </c>
      <c r="I21" s="21">
        <v>396.75</v>
      </c>
      <c r="J21" s="69"/>
      <c r="K21" s="25" t="s">
        <v>157</v>
      </c>
    </row>
    <row r="22" spans="1:12" x14ac:dyDescent="0.25">
      <c r="A22" s="51" t="s">
        <v>52</v>
      </c>
      <c r="B22" s="21" t="s">
        <v>23</v>
      </c>
      <c r="C22" s="21" t="s">
        <v>41</v>
      </c>
      <c r="D22" s="21" t="s">
        <v>25</v>
      </c>
      <c r="E22" s="21">
        <v>1</v>
      </c>
      <c r="F22" s="55" t="s">
        <v>26</v>
      </c>
      <c r="G22" s="70"/>
      <c r="H22" s="49">
        <v>0.85</v>
      </c>
      <c r="I22" s="21">
        <v>396.75</v>
      </c>
      <c r="J22" s="69"/>
      <c r="K22" s="25" t="s">
        <v>157</v>
      </c>
    </row>
    <row r="23" spans="1:12" x14ac:dyDescent="0.25">
      <c r="A23" s="51" t="s">
        <v>53</v>
      </c>
      <c r="B23" s="21" t="s">
        <v>23</v>
      </c>
      <c r="C23" s="21" t="s">
        <v>42</v>
      </c>
      <c r="D23" s="21" t="s">
        <v>25</v>
      </c>
      <c r="E23" s="21">
        <v>1</v>
      </c>
      <c r="F23" s="55" t="s">
        <v>26</v>
      </c>
      <c r="G23" s="70"/>
      <c r="H23" s="49">
        <v>0.85</v>
      </c>
      <c r="I23" s="21">
        <v>396.75</v>
      </c>
      <c r="J23" s="69"/>
      <c r="K23" s="25" t="s">
        <v>157</v>
      </c>
    </row>
    <row r="24" spans="1:12" ht="45.6" customHeight="1" x14ac:dyDescent="0.25">
      <c r="A24" s="51" t="s">
        <v>54</v>
      </c>
      <c r="B24" s="21" t="s">
        <v>23</v>
      </c>
      <c r="C24" s="21" t="s">
        <v>43</v>
      </c>
      <c r="D24" s="21" t="s">
        <v>25</v>
      </c>
      <c r="E24" s="21">
        <v>1</v>
      </c>
      <c r="F24" s="45" t="s">
        <v>26</v>
      </c>
      <c r="G24" s="70" t="s">
        <v>169</v>
      </c>
      <c r="H24" s="43">
        <v>0.85</v>
      </c>
      <c r="I24" s="21">
        <v>396.75</v>
      </c>
      <c r="J24" s="69" t="s">
        <v>161</v>
      </c>
      <c r="K24" s="25" t="s">
        <v>157</v>
      </c>
    </row>
    <row r="25" spans="1:12" ht="40.9" customHeight="1" x14ac:dyDescent="0.25">
      <c r="A25" s="51" t="s">
        <v>55</v>
      </c>
      <c r="B25" s="21" t="s">
        <v>23</v>
      </c>
      <c r="C25" s="21" t="s">
        <v>44</v>
      </c>
      <c r="D25" s="21" t="s">
        <v>25</v>
      </c>
      <c r="E25" s="21">
        <v>1</v>
      </c>
      <c r="F25" s="45" t="s">
        <v>26</v>
      </c>
      <c r="G25" s="70"/>
      <c r="H25" s="43">
        <v>0.85</v>
      </c>
      <c r="I25" s="21">
        <v>396.75</v>
      </c>
      <c r="J25" s="69"/>
      <c r="K25" s="25" t="s">
        <v>157</v>
      </c>
    </row>
    <row r="26" spans="1:12" ht="106.9" customHeight="1" x14ac:dyDescent="0.25">
      <c r="A26" s="51" t="s">
        <v>56</v>
      </c>
      <c r="B26" s="21" t="s">
        <v>23</v>
      </c>
      <c r="C26" s="21" t="s">
        <v>45</v>
      </c>
      <c r="D26" s="21" t="s">
        <v>25</v>
      </c>
      <c r="E26" s="21">
        <v>1</v>
      </c>
      <c r="F26" s="45" t="s">
        <v>26</v>
      </c>
      <c r="G26" s="50" t="s">
        <v>168</v>
      </c>
      <c r="H26" s="43">
        <v>0.85</v>
      </c>
      <c r="I26" s="21">
        <v>396.75</v>
      </c>
      <c r="J26" s="69"/>
      <c r="K26" s="25" t="s">
        <v>157</v>
      </c>
    </row>
    <row r="27" spans="1:12" ht="27" customHeight="1" x14ac:dyDescent="0.25">
      <c r="A27" s="51" t="s">
        <v>57</v>
      </c>
      <c r="B27" s="21" t="s">
        <v>23</v>
      </c>
      <c r="C27" s="21" t="s">
        <v>64</v>
      </c>
      <c r="D27" s="21" t="s">
        <v>25</v>
      </c>
      <c r="E27" s="21">
        <v>1</v>
      </c>
      <c r="F27" s="45" t="s">
        <v>26</v>
      </c>
      <c r="G27" s="70" t="s">
        <v>166</v>
      </c>
      <c r="H27" s="43">
        <v>0.7</v>
      </c>
      <c r="I27" s="21">
        <v>396.75</v>
      </c>
      <c r="J27" s="69" t="s">
        <v>161</v>
      </c>
      <c r="K27" s="25" t="s">
        <v>157</v>
      </c>
      <c r="L27">
        <f>30/100</f>
        <v>0.3</v>
      </c>
    </row>
    <row r="28" spans="1:12" x14ac:dyDescent="0.25">
      <c r="A28" s="51" t="s">
        <v>58</v>
      </c>
      <c r="B28" s="21" t="s">
        <v>23</v>
      </c>
      <c r="C28" s="21" t="s">
        <v>65</v>
      </c>
      <c r="D28" s="21" t="s">
        <v>25</v>
      </c>
      <c r="E28" s="21">
        <v>1</v>
      </c>
      <c r="F28" s="45" t="s">
        <v>26</v>
      </c>
      <c r="G28" s="70"/>
      <c r="H28" s="43">
        <v>0.7</v>
      </c>
      <c r="I28" s="21">
        <v>396.75</v>
      </c>
      <c r="J28" s="69"/>
      <c r="K28" s="25" t="s">
        <v>157</v>
      </c>
      <c r="L28">
        <f>L27*3967.48</f>
        <v>1190.2439999999999</v>
      </c>
    </row>
    <row r="29" spans="1:12" x14ac:dyDescent="0.25">
      <c r="A29" s="51" t="s">
        <v>59</v>
      </c>
      <c r="B29" s="21" t="s">
        <v>23</v>
      </c>
      <c r="C29" s="21" t="s">
        <v>66</v>
      </c>
      <c r="D29" s="21" t="s">
        <v>25</v>
      </c>
      <c r="E29" s="21">
        <v>1</v>
      </c>
      <c r="F29" s="45" t="s">
        <v>26</v>
      </c>
      <c r="G29" s="70"/>
      <c r="H29" s="43">
        <v>0.7</v>
      </c>
      <c r="I29" s="21">
        <v>396.75</v>
      </c>
      <c r="J29" s="69"/>
      <c r="K29" s="25" t="s">
        <v>157</v>
      </c>
    </row>
    <row r="30" spans="1:12" x14ac:dyDescent="0.25">
      <c r="A30" s="51" t="s">
        <v>60</v>
      </c>
      <c r="B30" s="21" t="s">
        <v>23</v>
      </c>
      <c r="C30" s="21" t="s">
        <v>67</v>
      </c>
      <c r="D30" s="21" t="s">
        <v>25</v>
      </c>
      <c r="E30" s="21">
        <v>1</v>
      </c>
      <c r="F30" s="45" t="s">
        <v>26</v>
      </c>
      <c r="G30" s="70"/>
      <c r="H30" s="43">
        <v>0.7</v>
      </c>
      <c r="I30" s="21">
        <v>396.75</v>
      </c>
      <c r="J30" s="69"/>
      <c r="K30" s="25" t="s">
        <v>157</v>
      </c>
    </row>
    <row r="31" spans="1:12" ht="25.15" customHeight="1" x14ac:dyDescent="0.25">
      <c r="A31" s="51" t="s">
        <v>61</v>
      </c>
      <c r="B31" s="35" t="s">
        <v>23</v>
      </c>
      <c r="C31" s="36" t="s">
        <v>68</v>
      </c>
      <c r="D31" s="37" t="s">
        <v>25</v>
      </c>
      <c r="E31" s="37">
        <v>1</v>
      </c>
      <c r="F31" s="46" t="s">
        <v>26</v>
      </c>
      <c r="G31" s="70"/>
      <c r="H31" s="43">
        <v>0.7</v>
      </c>
      <c r="I31" s="21">
        <v>396.75</v>
      </c>
      <c r="J31" s="69"/>
      <c r="K31" s="52" t="s">
        <v>157</v>
      </c>
      <c r="L31" s="9"/>
    </row>
    <row r="32" spans="1:12" ht="45.75" customHeight="1" x14ac:dyDescent="0.25">
      <c r="A32" s="51" t="s">
        <v>62</v>
      </c>
      <c r="B32" s="35" t="s">
        <v>23</v>
      </c>
      <c r="C32" s="36" t="s">
        <v>69</v>
      </c>
      <c r="D32" s="37" t="s">
        <v>25</v>
      </c>
      <c r="E32" s="37">
        <v>1</v>
      </c>
      <c r="F32" s="47" t="s">
        <v>26</v>
      </c>
      <c r="G32" s="70"/>
      <c r="H32" s="43">
        <v>0.7</v>
      </c>
      <c r="I32" s="21">
        <v>396.75</v>
      </c>
      <c r="J32" s="69"/>
      <c r="K32" s="52" t="s">
        <v>157</v>
      </c>
      <c r="L32" s="9"/>
    </row>
    <row r="33" spans="1:11" ht="15" customHeight="1" x14ac:dyDescent="0.25">
      <c r="A33" s="51" t="s">
        <v>63</v>
      </c>
      <c r="B33" s="35" t="s">
        <v>23</v>
      </c>
      <c r="C33" s="36" t="s">
        <v>70</v>
      </c>
      <c r="D33" s="37" t="s">
        <v>25</v>
      </c>
      <c r="E33" s="37">
        <v>1</v>
      </c>
      <c r="F33" s="47" t="s">
        <v>26</v>
      </c>
      <c r="G33" s="70" t="s">
        <v>167</v>
      </c>
      <c r="H33" s="43">
        <v>0.7</v>
      </c>
      <c r="I33" s="21">
        <v>396.75</v>
      </c>
      <c r="J33" s="69" t="s">
        <v>159</v>
      </c>
      <c r="K33" s="52" t="s">
        <v>157</v>
      </c>
    </row>
    <row r="34" spans="1:11" x14ac:dyDescent="0.25">
      <c r="A34" s="51" t="s">
        <v>108</v>
      </c>
      <c r="B34" s="35" t="s">
        <v>23</v>
      </c>
      <c r="C34" s="36" t="s">
        <v>71</v>
      </c>
      <c r="D34" s="37" t="s">
        <v>25</v>
      </c>
      <c r="E34" s="37">
        <v>1</v>
      </c>
      <c r="F34" s="47" t="s">
        <v>26</v>
      </c>
      <c r="G34" s="70"/>
      <c r="H34" s="43">
        <v>0.7</v>
      </c>
      <c r="I34" s="21">
        <v>396.75</v>
      </c>
      <c r="J34" s="69"/>
      <c r="K34" s="52" t="s">
        <v>157</v>
      </c>
    </row>
    <row r="35" spans="1:11" x14ac:dyDescent="0.25">
      <c r="A35" s="51" t="s">
        <v>109</v>
      </c>
      <c r="B35" s="35" t="s">
        <v>23</v>
      </c>
      <c r="C35" s="36" t="s">
        <v>72</v>
      </c>
      <c r="D35" s="37" t="s">
        <v>25</v>
      </c>
      <c r="E35" s="37">
        <v>1</v>
      </c>
      <c r="F35" s="47" t="s">
        <v>26</v>
      </c>
      <c r="G35" s="70"/>
      <c r="H35" s="43">
        <v>0.7</v>
      </c>
      <c r="I35" s="21">
        <v>396.75</v>
      </c>
      <c r="J35" s="69"/>
      <c r="K35" s="52" t="s">
        <v>157</v>
      </c>
    </row>
    <row r="36" spans="1:11" x14ac:dyDescent="0.25">
      <c r="A36" s="51" t="s">
        <v>110</v>
      </c>
      <c r="B36" s="35" t="s">
        <v>23</v>
      </c>
      <c r="C36" s="36" t="s">
        <v>73</v>
      </c>
      <c r="D36" s="37" t="s">
        <v>25</v>
      </c>
      <c r="E36" s="37">
        <v>1</v>
      </c>
      <c r="F36" s="47" t="s">
        <v>26</v>
      </c>
      <c r="G36" s="70"/>
      <c r="H36" s="43">
        <v>0.7</v>
      </c>
      <c r="I36" s="21">
        <v>396.75</v>
      </c>
      <c r="J36" s="69"/>
      <c r="K36" s="52" t="s">
        <v>157</v>
      </c>
    </row>
    <row r="37" spans="1:11" x14ac:dyDescent="0.25">
      <c r="A37" s="51" t="s">
        <v>111</v>
      </c>
      <c r="B37" s="35" t="s">
        <v>23</v>
      </c>
      <c r="C37" s="36" t="s">
        <v>74</v>
      </c>
      <c r="D37" s="37" t="s">
        <v>25</v>
      </c>
      <c r="E37" s="37">
        <v>1</v>
      </c>
      <c r="F37" s="47" t="s">
        <v>26</v>
      </c>
      <c r="G37" s="70"/>
      <c r="H37" s="43">
        <v>0.7</v>
      </c>
      <c r="I37" s="21">
        <v>396.75</v>
      </c>
      <c r="J37" s="69"/>
      <c r="K37" s="52" t="s">
        <v>157</v>
      </c>
    </row>
    <row r="38" spans="1:11" x14ac:dyDescent="0.25">
      <c r="A38" s="51" t="s">
        <v>112</v>
      </c>
      <c r="B38" s="35" t="s">
        <v>23</v>
      </c>
      <c r="C38" s="36" t="s">
        <v>75</v>
      </c>
      <c r="D38" s="37" t="s">
        <v>25</v>
      </c>
      <c r="E38" s="37">
        <v>1</v>
      </c>
      <c r="F38" s="47" t="s">
        <v>26</v>
      </c>
      <c r="G38" s="70"/>
      <c r="H38" s="43">
        <v>0.7</v>
      </c>
      <c r="I38" s="21">
        <v>396.75</v>
      </c>
      <c r="J38" s="69"/>
      <c r="K38" s="52" t="s">
        <v>157</v>
      </c>
    </row>
    <row r="39" spans="1:11" x14ac:dyDescent="0.25">
      <c r="A39" s="51" t="s">
        <v>113</v>
      </c>
      <c r="B39" s="35" t="s">
        <v>23</v>
      </c>
      <c r="C39" s="36" t="s">
        <v>76</v>
      </c>
      <c r="D39" s="37" t="s">
        <v>25</v>
      </c>
      <c r="E39" s="37">
        <v>1</v>
      </c>
      <c r="F39" s="47" t="s">
        <v>26</v>
      </c>
      <c r="G39" s="70"/>
      <c r="H39" s="43">
        <v>0.7</v>
      </c>
      <c r="I39" s="21">
        <v>396.75</v>
      </c>
      <c r="J39" s="69"/>
      <c r="K39" s="52" t="s">
        <v>157</v>
      </c>
    </row>
    <row r="40" spans="1:11" x14ac:dyDescent="0.25">
      <c r="A40" s="51" t="s">
        <v>114</v>
      </c>
      <c r="B40" s="35" t="s">
        <v>23</v>
      </c>
      <c r="C40" s="36" t="s">
        <v>77</v>
      </c>
      <c r="D40" s="37" t="s">
        <v>25</v>
      </c>
      <c r="E40" s="37">
        <v>1</v>
      </c>
      <c r="F40" s="47" t="s">
        <v>26</v>
      </c>
      <c r="G40" s="70"/>
      <c r="H40" s="43">
        <v>0.7</v>
      </c>
      <c r="I40" s="21">
        <v>396.75</v>
      </c>
      <c r="J40" s="69"/>
      <c r="K40" s="52" t="s">
        <v>157</v>
      </c>
    </row>
    <row r="41" spans="1:11" x14ac:dyDescent="0.25">
      <c r="A41" s="51" t="s">
        <v>115</v>
      </c>
      <c r="B41" s="35" t="s">
        <v>23</v>
      </c>
      <c r="C41" s="36" t="s">
        <v>78</v>
      </c>
      <c r="D41" s="37" t="s">
        <v>25</v>
      </c>
      <c r="E41" s="37">
        <v>1</v>
      </c>
      <c r="F41" s="47" t="s">
        <v>26</v>
      </c>
      <c r="G41" s="70"/>
      <c r="H41" s="43">
        <v>0.7</v>
      </c>
      <c r="I41" s="21">
        <v>396.75</v>
      </c>
      <c r="J41" s="69"/>
      <c r="K41" s="52" t="s">
        <v>157</v>
      </c>
    </row>
    <row r="42" spans="1:11" x14ac:dyDescent="0.25">
      <c r="A42" s="51" t="s">
        <v>116</v>
      </c>
      <c r="B42" s="35" t="s">
        <v>23</v>
      </c>
      <c r="C42" s="36" t="s">
        <v>79</v>
      </c>
      <c r="D42" s="37" t="s">
        <v>25</v>
      </c>
      <c r="E42" s="37">
        <v>1</v>
      </c>
      <c r="F42" s="47" t="s">
        <v>26</v>
      </c>
      <c r="G42" s="70"/>
      <c r="H42" s="43">
        <v>0.7</v>
      </c>
      <c r="I42" s="21">
        <v>396.75</v>
      </c>
      <c r="J42" s="69"/>
      <c r="K42" s="52" t="s">
        <v>157</v>
      </c>
    </row>
    <row r="43" spans="1:11" x14ac:dyDescent="0.25">
      <c r="A43" s="51" t="s">
        <v>117</v>
      </c>
      <c r="B43" s="35" t="s">
        <v>23</v>
      </c>
      <c r="C43" s="36" t="s">
        <v>80</v>
      </c>
      <c r="D43" s="37" t="s">
        <v>25</v>
      </c>
      <c r="E43" s="37">
        <v>1</v>
      </c>
      <c r="F43" s="47" t="s">
        <v>26</v>
      </c>
      <c r="G43" s="70"/>
      <c r="H43" s="43">
        <v>0.7</v>
      </c>
      <c r="I43" s="21">
        <v>396.75</v>
      </c>
      <c r="J43" s="69"/>
      <c r="K43" s="52" t="s">
        <v>157</v>
      </c>
    </row>
    <row r="44" spans="1:11" ht="14.45" customHeight="1" x14ac:dyDescent="0.25">
      <c r="A44" s="51" t="s">
        <v>118</v>
      </c>
      <c r="B44" s="35" t="s">
        <v>23</v>
      </c>
      <c r="C44" s="36" t="s">
        <v>81</v>
      </c>
      <c r="D44" s="37" t="s">
        <v>25</v>
      </c>
      <c r="E44" s="37">
        <v>1</v>
      </c>
      <c r="F44" s="47" t="s">
        <v>26</v>
      </c>
      <c r="G44" s="70" t="s">
        <v>166</v>
      </c>
      <c r="H44" s="43">
        <v>0.7</v>
      </c>
      <c r="I44" s="21">
        <v>396.75</v>
      </c>
      <c r="J44" s="69" t="s">
        <v>161</v>
      </c>
      <c r="K44" s="52" t="s">
        <v>157</v>
      </c>
    </row>
    <row r="45" spans="1:11" x14ac:dyDescent="0.25">
      <c r="A45" s="51" t="s">
        <v>119</v>
      </c>
      <c r="B45" s="35" t="s">
        <v>23</v>
      </c>
      <c r="C45" s="36" t="s">
        <v>82</v>
      </c>
      <c r="D45" s="37" t="s">
        <v>25</v>
      </c>
      <c r="E45" s="37">
        <v>1</v>
      </c>
      <c r="F45" s="47" t="s">
        <v>26</v>
      </c>
      <c r="G45" s="70"/>
      <c r="H45" s="43">
        <v>0.7</v>
      </c>
      <c r="I45" s="21">
        <v>396.75</v>
      </c>
      <c r="J45" s="69"/>
      <c r="K45" s="52" t="s">
        <v>157</v>
      </c>
    </row>
    <row r="46" spans="1:11" x14ac:dyDescent="0.25">
      <c r="A46" s="51" t="s">
        <v>120</v>
      </c>
      <c r="B46" s="35" t="s">
        <v>23</v>
      </c>
      <c r="C46" s="36" t="s">
        <v>83</v>
      </c>
      <c r="D46" s="37" t="s">
        <v>25</v>
      </c>
      <c r="E46" s="37">
        <v>1</v>
      </c>
      <c r="F46" s="47" t="s">
        <v>26</v>
      </c>
      <c r="G46" s="70"/>
      <c r="H46" s="43">
        <v>0.7</v>
      </c>
      <c r="I46" s="21">
        <v>396.75</v>
      </c>
      <c r="J46" s="69"/>
      <c r="K46" s="52" t="s">
        <v>157</v>
      </c>
    </row>
    <row r="47" spans="1:11" x14ac:dyDescent="0.25">
      <c r="A47" s="51" t="s">
        <v>121</v>
      </c>
      <c r="B47" s="35" t="s">
        <v>23</v>
      </c>
      <c r="C47" s="36" t="s">
        <v>84</v>
      </c>
      <c r="D47" s="37" t="s">
        <v>25</v>
      </c>
      <c r="E47" s="37">
        <v>1</v>
      </c>
      <c r="F47" s="47" t="s">
        <v>26</v>
      </c>
      <c r="G47" s="70"/>
      <c r="H47" s="43">
        <v>0.7</v>
      </c>
      <c r="I47" s="21">
        <v>396.75</v>
      </c>
      <c r="J47" s="69"/>
      <c r="K47" s="52" t="s">
        <v>157</v>
      </c>
    </row>
    <row r="48" spans="1:11" x14ac:dyDescent="0.25">
      <c r="A48" s="51" t="s">
        <v>122</v>
      </c>
      <c r="B48" s="35" t="s">
        <v>23</v>
      </c>
      <c r="C48" s="36" t="s">
        <v>85</v>
      </c>
      <c r="D48" s="37" t="s">
        <v>25</v>
      </c>
      <c r="E48" s="37">
        <v>1</v>
      </c>
      <c r="F48" s="47" t="s">
        <v>26</v>
      </c>
      <c r="G48" s="70"/>
      <c r="H48" s="43">
        <v>0.7</v>
      </c>
      <c r="I48" s="21">
        <v>396.75</v>
      </c>
      <c r="J48" s="69"/>
      <c r="K48" s="52" t="s">
        <v>157</v>
      </c>
    </row>
    <row r="49" spans="1:11" x14ac:dyDescent="0.25">
      <c r="A49" s="51" t="s">
        <v>123</v>
      </c>
      <c r="B49" s="35" t="s">
        <v>23</v>
      </c>
      <c r="C49" s="36" t="s">
        <v>86</v>
      </c>
      <c r="D49" s="37" t="s">
        <v>25</v>
      </c>
      <c r="E49" s="37">
        <v>1</v>
      </c>
      <c r="F49" s="47" t="s">
        <v>26</v>
      </c>
      <c r="G49" s="70"/>
      <c r="H49" s="43">
        <v>0.7</v>
      </c>
      <c r="I49" s="21">
        <v>396.75</v>
      </c>
      <c r="J49" s="69"/>
      <c r="K49" s="52" t="s">
        <v>157</v>
      </c>
    </row>
    <row r="50" spans="1:11" x14ac:dyDescent="0.25">
      <c r="A50" s="51" t="s">
        <v>124</v>
      </c>
      <c r="B50" s="35" t="s">
        <v>23</v>
      </c>
      <c r="C50" s="36" t="s">
        <v>87</v>
      </c>
      <c r="D50" s="37" t="s">
        <v>25</v>
      </c>
      <c r="E50" s="37">
        <v>1</v>
      </c>
      <c r="F50" s="47" t="s">
        <v>26</v>
      </c>
      <c r="G50" s="70"/>
      <c r="H50" s="43">
        <v>0.7</v>
      </c>
      <c r="I50" s="21">
        <v>396.75</v>
      </c>
      <c r="J50" s="69"/>
      <c r="K50" s="52" t="s">
        <v>157</v>
      </c>
    </row>
    <row r="51" spans="1:11" x14ac:dyDescent="0.25">
      <c r="A51" s="51" t="s">
        <v>125</v>
      </c>
      <c r="B51" s="35" t="s">
        <v>23</v>
      </c>
      <c r="C51" s="36" t="s">
        <v>88</v>
      </c>
      <c r="D51" s="37" t="s">
        <v>25</v>
      </c>
      <c r="E51" s="37">
        <v>1</v>
      </c>
      <c r="F51" s="47" t="s">
        <v>26</v>
      </c>
      <c r="G51" s="70"/>
      <c r="H51" s="43">
        <v>0.7</v>
      </c>
      <c r="I51" s="21">
        <v>396.75</v>
      </c>
      <c r="J51" s="69"/>
      <c r="K51" s="52" t="s">
        <v>157</v>
      </c>
    </row>
    <row r="52" spans="1:11" x14ac:dyDescent="0.25">
      <c r="A52" s="51" t="s">
        <v>126</v>
      </c>
      <c r="B52" s="35" t="s">
        <v>23</v>
      </c>
      <c r="C52" s="36" t="s">
        <v>89</v>
      </c>
      <c r="D52" s="37" t="s">
        <v>25</v>
      </c>
      <c r="E52" s="37">
        <v>1</v>
      </c>
      <c r="F52" s="47" t="s">
        <v>26</v>
      </c>
      <c r="G52" s="70"/>
      <c r="H52" s="43">
        <v>0.7</v>
      </c>
      <c r="I52" s="21">
        <v>396.75</v>
      </c>
      <c r="J52" s="69"/>
      <c r="K52" s="52" t="s">
        <v>157</v>
      </c>
    </row>
    <row r="53" spans="1:11" x14ac:dyDescent="0.25">
      <c r="A53" s="51" t="s">
        <v>127</v>
      </c>
      <c r="B53" s="35" t="s">
        <v>23</v>
      </c>
      <c r="C53" s="36" t="s">
        <v>90</v>
      </c>
      <c r="D53" s="37" t="s">
        <v>25</v>
      </c>
      <c r="E53" s="37">
        <v>1</v>
      </c>
      <c r="F53" s="47" t="s">
        <v>26</v>
      </c>
      <c r="G53" s="70"/>
      <c r="H53" s="43">
        <v>0.7</v>
      </c>
      <c r="I53" s="21">
        <v>396.75</v>
      </c>
      <c r="J53" s="69"/>
      <c r="K53" s="52" t="s">
        <v>157</v>
      </c>
    </row>
    <row r="54" spans="1:11" x14ac:dyDescent="0.25">
      <c r="A54" s="51" t="s">
        <v>128</v>
      </c>
      <c r="B54" s="35" t="s">
        <v>23</v>
      </c>
      <c r="C54" s="36" t="s">
        <v>91</v>
      </c>
      <c r="D54" s="37" t="s">
        <v>25</v>
      </c>
      <c r="E54" s="37">
        <v>1</v>
      </c>
      <c r="F54" s="47" t="s">
        <v>26</v>
      </c>
      <c r="G54" s="70"/>
      <c r="H54" s="43">
        <v>0.7</v>
      </c>
      <c r="I54" s="21">
        <v>396.75</v>
      </c>
      <c r="J54" s="69"/>
      <c r="K54" s="52" t="s">
        <v>157</v>
      </c>
    </row>
    <row r="55" spans="1:11" ht="19.149999999999999" customHeight="1" x14ac:dyDescent="0.25">
      <c r="A55" s="51" t="s">
        <v>129</v>
      </c>
      <c r="B55" s="35" t="s">
        <v>23</v>
      </c>
      <c r="C55" s="36" t="s">
        <v>92</v>
      </c>
      <c r="D55" s="37" t="s">
        <v>25</v>
      </c>
      <c r="E55" s="37">
        <v>1</v>
      </c>
      <c r="F55" s="47" t="s">
        <v>26</v>
      </c>
      <c r="G55" s="70" t="s">
        <v>165</v>
      </c>
      <c r="H55" s="43">
        <v>0.7</v>
      </c>
      <c r="I55" s="21">
        <v>396.75</v>
      </c>
      <c r="J55" s="69" t="s">
        <v>161</v>
      </c>
      <c r="K55" s="52" t="s">
        <v>157</v>
      </c>
    </row>
    <row r="56" spans="1:11" x14ac:dyDescent="0.25">
      <c r="A56" s="51" t="s">
        <v>130</v>
      </c>
      <c r="B56" s="35" t="s">
        <v>23</v>
      </c>
      <c r="C56" s="36" t="s">
        <v>93</v>
      </c>
      <c r="D56" s="37" t="s">
        <v>25</v>
      </c>
      <c r="E56" s="37">
        <v>1</v>
      </c>
      <c r="F56" s="47" t="s">
        <v>26</v>
      </c>
      <c r="G56" s="70"/>
      <c r="H56" s="43">
        <v>0.7</v>
      </c>
      <c r="I56" s="21">
        <v>396.75</v>
      </c>
      <c r="J56" s="69"/>
      <c r="K56" s="52" t="s">
        <v>157</v>
      </c>
    </row>
    <row r="57" spans="1:11" x14ac:dyDescent="0.25">
      <c r="A57" s="51" t="s">
        <v>131</v>
      </c>
      <c r="B57" s="35" t="s">
        <v>23</v>
      </c>
      <c r="C57" s="36" t="s">
        <v>94</v>
      </c>
      <c r="D57" s="37" t="s">
        <v>25</v>
      </c>
      <c r="E57" s="37">
        <v>1</v>
      </c>
      <c r="F57" s="47" t="s">
        <v>26</v>
      </c>
      <c r="G57" s="70"/>
      <c r="H57" s="43">
        <v>0.7</v>
      </c>
      <c r="I57" s="21">
        <v>396.75</v>
      </c>
      <c r="J57" s="69"/>
      <c r="K57" s="52" t="s">
        <v>157</v>
      </c>
    </row>
    <row r="58" spans="1:11" x14ac:dyDescent="0.25">
      <c r="A58" s="51" t="s">
        <v>132</v>
      </c>
      <c r="B58" s="35" t="s">
        <v>23</v>
      </c>
      <c r="C58" s="36" t="s">
        <v>95</v>
      </c>
      <c r="D58" s="37" t="s">
        <v>25</v>
      </c>
      <c r="E58" s="37">
        <v>1</v>
      </c>
      <c r="F58" s="47" t="s">
        <v>26</v>
      </c>
      <c r="G58" s="70"/>
      <c r="H58" s="43">
        <v>0.7</v>
      </c>
      <c r="I58" s="21">
        <v>396.75</v>
      </c>
      <c r="J58" s="69"/>
      <c r="K58" s="52" t="s">
        <v>157</v>
      </c>
    </row>
    <row r="59" spans="1:11" x14ac:dyDescent="0.25">
      <c r="A59" s="51" t="s">
        <v>133</v>
      </c>
      <c r="B59" s="35" t="s">
        <v>23</v>
      </c>
      <c r="C59" s="36" t="s">
        <v>96</v>
      </c>
      <c r="D59" s="37" t="s">
        <v>25</v>
      </c>
      <c r="E59" s="37">
        <v>1</v>
      </c>
      <c r="F59" s="47" t="s">
        <v>26</v>
      </c>
      <c r="G59" s="70"/>
      <c r="H59" s="43">
        <v>0.7</v>
      </c>
      <c r="I59" s="21">
        <v>396.75</v>
      </c>
      <c r="J59" s="69"/>
      <c r="K59" s="52" t="s">
        <v>157</v>
      </c>
    </row>
    <row r="60" spans="1:11" x14ac:dyDescent="0.25">
      <c r="A60" s="51" t="s">
        <v>134</v>
      </c>
      <c r="B60" s="35" t="s">
        <v>23</v>
      </c>
      <c r="C60" s="36" t="s">
        <v>97</v>
      </c>
      <c r="D60" s="37" t="s">
        <v>25</v>
      </c>
      <c r="E60" s="37">
        <v>1</v>
      </c>
      <c r="F60" s="47" t="s">
        <v>26</v>
      </c>
      <c r="G60" s="70"/>
      <c r="H60" s="43">
        <v>0.7</v>
      </c>
      <c r="I60" s="21">
        <v>396.75</v>
      </c>
      <c r="J60" s="69"/>
      <c r="K60" s="52" t="s">
        <v>157</v>
      </c>
    </row>
    <row r="61" spans="1:11" x14ac:dyDescent="0.25">
      <c r="A61" s="51" t="s">
        <v>135</v>
      </c>
      <c r="B61" s="35" t="s">
        <v>23</v>
      </c>
      <c r="C61" s="36" t="s">
        <v>98</v>
      </c>
      <c r="D61" s="37" t="s">
        <v>25</v>
      </c>
      <c r="E61" s="37">
        <v>1</v>
      </c>
      <c r="F61" s="47" t="s">
        <v>26</v>
      </c>
      <c r="G61" s="70"/>
      <c r="H61" s="43">
        <v>0.7</v>
      </c>
      <c r="I61" s="21">
        <v>396.75</v>
      </c>
      <c r="J61" s="69"/>
      <c r="K61" s="52" t="s">
        <v>157</v>
      </c>
    </row>
    <row r="62" spans="1:11" x14ac:dyDescent="0.25">
      <c r="A62" s="51" t="s">
        <v>136</v>
      </c>
      <c r="B62" s="35" t="s">
        <v>23</v>
      </c>
      <c r="C62" s="36" t="s">
        <v>99</v>
      </c>
      <c r="D62" s="37" t="s">
        <v>25</v>
      </c>
      <c r="E62" s="37">
        <v>1</v>
      </c>
      <c r="F62" s="47" t="s">
        <v>26</v>
      </c>
      <c r="G62" s="70"/>
      <c r="H62" s="43">
        <v>0.7</v>
      </c>
      <c r="I62" s="21">
        <v>396.75</v>
      </c>
      <c r="J62" s="69"/>
      <c r="K62" s="52" t="s">
        <v>157</v>
      </c>
    </row>
    <row r="63" spans="1:11" x14ac:dyDescent="0.25">
      <c r="A63" s="51" t="s">
        <v>137</v>
      </c>
      <c r="B63" s="35" t="s">
        <v>23</v>
      </c>
      <c r="C63" s="36" t="s">
        <v>100</v>
      </c>
      <c r="D63" s="37" t="s">
        <v>25</v>
      </c>
      <c r="E63" s="37">
        <v>1</v>
      </c>
      <c r="F63" s="47" t="s">
        <v>26</v>
      </c>
      <c r="G63" s="70"/>
      <c r="H63" s="43">
        <v>0.7</v>
      </c>
      <c r="I63" s="21">
        <v>396.75</v>
      </c>
      <c r="J63" s="69"/>
      <c r="K63" s="52" t="s">
        <v>157</v>
      </c>
    </row>
    <row r="64" spans="1:11" x14ac:dyDescent="0.25">
      <c r="A64" s="51" t="s">
        <v>138</v>
      </c>
      <c r="B64" s="35" t="s">
        <v>23</v>
      </c>
      <c r="C64" s="36" t="s">
        <v>101</v>
      </c>
      <c r="D64" s="37" t="s">
        <v>25</v>
      </c>
      <c r="E64" s="37">
        <v>1</v>
      </c>
      <c r="F64" s="47" t="s">
        <v>26</v>
      </c>
      <c r="G64" s="70"/>
      <c r="H64" s="43">
        <v>0.7</v>
      </c>
      <c r="I64" s="21">
        <v>396.75</v>
      </c>
      <c r="J64" s="69"/>
      <c r="K64" s="52" t="s">
        <v>157</v>
      </c>
    </row>
    <row r="65" spans="1:12" x14ac:dyDescent="0.25">
      <c r="A65" s="51" t="s">
        <v>139</v>
      </c>
      <c r="B65" s="35" t="s">
        <v>23</v>
      </c>
      <c r="C65" s="36" t="s">
        <v>102</v>
      </c>
      <c r="D65" s="37" t="s">
        <v>25</v>
      </c>
      <c r="E65" s="37">
        <v>1</v>
      </c>
      <c r="F65" s="47" t="s">
        <v>26</v>
      </c>
      <c r="G65" s="74" t="s">
        <v>164</v>
      </c>
      <c r="H65" s="43">
        <v>0.65</v>
      </c>
      <c r="I65" s="21">
        <v>396.75</v>
      </c>
      <c r="J65" s="69"/>
      <c r="K65" s="52" t="s">
        <v>157</v>
      </c>
      <c r="L65">
        <f>35/100</f>
        <v>0.35</v>
      </c>
    </row>
    <row r="66" spans="1:12" ht="30.6" customHeight="1" x14ac:dyDescent="0.25">
      <c r="A66" s="51" t="s">
        <v>140</v>
      </c>
      <c r="B66" s="35" t="s">
        <v>23</v>
      </c>
      <c r="C66" s="36" t="s">
        <v>103</v>
      </c>
      <c r="D66" s="37" t="s">
        <v>25</v>
      </c>
      <c r="E66" s="37">
        <v>1</v>
      </c>
      <c r="F66" s="47" t="s">
        <v>26</v>
      </c>
      <c r="G66" s="74"/>
      <c r="H66" s="43">
        <v>0.65</v>
      </c>
      <c r="I66" s="21">
        <v>396.75</v>
      </c>
      <c r="J66" s="69" t="s">
        <v>161</v>
      </c>
      <c r="K66" s="52" t="s">
        <v>157</v>
      </c>
      <c r="L66">
        <f>L65*3967.48</f>
        <v>1388.6179999999999</v>
      </c>
    </row>
    <row r="67" spans="1:12" ht="27" customHeight="1" x14ac:dyDescent="0.25">
      <c r="A67" s="51" t="s">
        <v>141</v>
      </c>
      <c r="B67" s="35" t="s">
        <v>23</v>
      </c>
      <c r="C67" s="36" t="s">
        <v>104</v>
      </c>
      <c r="D67" s="37" t="s">
        <v>25</v>
      </c>
      <c r="E67" s="37">
        <v>1</v>
      </c>
      <c r="F67" s="47" t="s">
        <v>26</v>
      </c>
      <c r="G67" s="74"/>
      <c r="H67" s="43">
        <v>0.65</v>
      </c>
      <c r="I67" s="21">
        <v>396.75</v>
      </c>
      <c r="J67" s="69"/>
      <c r="K67" s="52" t="s">
        <v>157</v>
      </c>
    </row>
    <row r="68" spans="1:12" ht="22.15" customHeight="1" x14ac:dyDescent="0.25">
      <c r="A68" s="51" t="s">
        <v>142</v>
      </c>
      <c r="B68" s="35" t="s">
        <v>23</v>
      </c>
      <c r="C68" s="36" t="s">
        <v>105</v>
      </c>
      <c r="D68" s="37" t="s">
        <v>25</v>
      </c>
      <c r="E68" s="37">
        <v>1</v>
      </c>
      <c r="F68" s="47" t="s">
        <v>26</v>
      </c>
      <c r="G68" s="74"/>
      <c r="H68" s="43">
        <v>0.65</v>
      </c>
      <c r="I68" s="21">
        <v>396.75</v>
      </c>
      <c r="J68" s="69"/>
      <c r="K68" s="52" t="s">
        <v>157</v>
      </c>
    </row>
    <row r="69" spans="1:12" ht="25.9" customHeight="1" x14ac:dyDescent="0.25">
      <c r="A69" s="51" t="s">
        <v>143</v>
      </c>
      <c r="B69" s="35" t="s">
        <v>23</v>
      </c>
      <c r="C69" s="36" t="s">
        <v>106</v>
      </c>
      <c r="D69" s="37" t="s">
        <v>25</v>
      </c>
      <c r="E69" s="37">
        <v>1</v>
      </c>
      <c r="F69" s="47" t="s">
        <v>26</v>
      </c>
      <c r="G69" s="74" t="s">
        <v>163</v>
      </c>
      <c r="H69" s="43">
        <v>0.7</v>
      </c>
      <c r="I69" s="21">
        <v>396.75</v>
      </c>
      <c r="J69" s="69"/>
      <c r="K69" s="52" t="s">
        <v>157</v>
      </c>
    </row>
    <row r="70" spans="1:12" ht="30.6" customHeight="1" x14ac:dyDescent="0.25">
      <c r="A70" s="51" t="s">
        <v>144</v>
      </c>
      <c r="B70" s="35" t="s">
        <v>23</v>
      </c>
      <c r="C70" s="36" t="s">
        <v>107</v>
      </c>
      <c r="D70" s="37" t="s">
        <v>25</v>
      </c>
      <c r="E70" s="37">
        <v>1</v>
      </c>
      <c r="F70" s="47" t="s">
        <v>26</v>
      </c>
      <c r="G70" s="74"/>
      <c r="H70" s="43">
        <v>0.7</v>
      </c>
      <c r="I70" s="21">
        <v>396.75</v>
      </c>
      <c r="J70" s="69"/>
      <c r="K70" s="52" t="s">
        <v>157</v>
      </c>
    </row>
    <row r="71" spans="1:12" ht="23.45" customHeight="1" x14ac:dyDescent="0.25">
      <c r="A71" s="51" t="s">
        <v>151</v>
      </c>
      <c r="B71" s="35" t="s">
        <v>23</v>
      </c>
      <c r="C71" s="36" t="s">
        <v>145</v>
      </c>
      <c r="D71" s="37" t="s">
        <v>25</v>
      </c>
      <c r="E71" s="37">
        <v>1</v>
      </c>
      <c r="F71" s="47" t="s">
        <v>26</v>
      </c>
      <c r="G71" s="70" t="s">
        <v>162</v>
      </c>
      <c r="H71" s="43">
        <v>0.5</v>
      </c>
      <c r="I71" s="21">
        <v>396.75</v>
      </c>
      <c r="J71" s="77" t="s">
        <v>161</v>
      </c>
      <c r="K71" s="52" t="s">
        <v>157</v>
      </c>
      <c r="L71">
        <f>50/100</f>
        <v>0.5</v>
      </c>
    </row>
    <row r="72" spans="1:12" ht="31.15" customHeight="1" x14ac:dyDescent="0.25">
      <c r="A72" s="51" t="s">
        <v>152</v>
      </c>
      <c r="B72" s="35" t="s">
        <v>23</v>
      </c>
      <c r="C72" s="36" t="s">
        <v>146</v>
      </c>
      <c r="D72" s="37" t="s">
        <v>25</v>
      </c>
      <c r="E72" s="37">
        <v>1</v>
      </c>
      <c r="F72" s="47" t="s">
        <v>26</v>
      </c>
      <c r="G72" s="70"/>
      <c r="H72" s="43">
        <v>0.5</v>
      </c>
      <c r="I72" s="21">
        <v>396.75</v>
      </c>
      <c r="J72" s="77"/>
      <c r="K72" s="52" t="s">
        <v>157</v>
      </c>
      <c r="L72">
        <f>L71*3967.48</f>
        <v>1983.74</v>
      </c>
    </row>
    <row r="73" spans="1:12" ht="24" customHeight="1" x14ac:dyDescent="0.25">
      <c r="A73" s="51" t="s">
        <v>153</v>
      </c>
      <c r="B73" s="35" t="s">
        <v>23</v>
      </c>
      <c r="C73" s="36" t="s">
        <v>147</v>
      </c>
      <c r="D73" s="37" t="s">
        <v>25</v>
      </c>
      <c r="E73" s="37">
        <v>1</v>
      </c>
      <c r="F73" s="47" t="s">
        <v>26</v>
      </c>
      <c r="G73" s="70"/>
      <c r="H73" s="43">
        <v>0.5</v>
      </c>
      <c r="I73" s="21">
        <v>396.75</v>
      </c>
      <c r="J73" s="77"/>
      <c r="K73" s="52" t="s">
        <v>157</v>
      </c>
    </row>
    <row r="74" spans="1:12" ht="21.6" customHeight="1" x14ac:dyDescent="0.25">
      <c r="A74" s="51" t="s">
        <v>154</v>
      </c>
      <c r="B74" s="35" t="s">
        <v>23</v>
      </c>
      <c r="C74" s="36" t="s">
        <v>148</v>
      </c>
      <c r="D74" s="37" t="s">
        <v>25</v>
      </c>
      <c r="E74" s="37">
        <v>1</v>
      </c>
      <c r="F74" s="47" t="s">
        <v>26</v>
      </c>
      <c r="G74" s="70"/>
      <c r="H74" s="43">
        <v>0.5</v>
      </c>
      <c r="I74" s="21">
        <v>396.75</v>
      </c>
      <c r="J74" s="77"/>
      <c r="K74" s="52" t="s">
        <v>157</v>
      </c>
    </row>
    <row r="75" spans="1:12" ht="21" customHeight="1" x14ac:dyDescent="0.25">
      <c r="A75" s="51" t="s">
        <v>155</v>
      </c>
      <c r="B75" s="35" t="s">
        <v>23</v>
      </c>
      <c r="C75" s="36" t="s">
        <v>149</v>
      </c>
      <c r="D75" s="37" t="s">
        <v>25</v>
      </c>
      <c r="E75" s="37">
        <v>1</v>
      </c>
      <c r="F75" s="47" t="s">
        <v>26</v>
      </c>
      <c r="G75" s="70"/>
      <c r="H75" s="43">
        <v>0.5</v>
      </c>
      <c r="I75" s="21">
        <v>396.75</v>
      </c>
      <c r="J75" s="77"/>
      <c r="K75" s="52" t="s">
        <v>157</v>
      </c>
    </row>
    <row r="76" spans="1:12" ht="23.45" customHeight="1" thickBot="1" x14ac:dyDescent="0.3">
      <c r="A76" s="53" t="s">
        <v>156</v>
      </c>
      <c r="B76" s="38" t="s">
        <v>23</v>
      </c>
      <c r="C76" s="39" t="s">
        <v>150</v>
      </c>
      <c r="D76" s="40" t="s">
        <v>25</v>
      </c>
      <c r="E76" s="40">
        <v>1</v>
      </c>
      <c r="F76" s="48" t="s">
        <v>26</v>
      </c>
      <c r="G76" s="75"/>
      <c r="H76" s="44">
        <v>0.5</v>
      </c>
      <c r="I76" s="57">
        <v>396.75</v>
      </c>
      <c r="J76" s="78"/>
      <c r="K76" s="52" t="s">
        <v>157</v>
      </c>
    </row>
    <row r="77" spans="1:12" ht="20.45" customHeight="1" x14ac:dyDescent="0.25">
      <c r="A77" s="18"/>
      <c r="B77" s="58"/>
      <c r="C77" s="58"/>
      <c r="D77" s="58"/>
      <c r="E77" s="58"/>
      <c r="F77" s="58"/>
      <c r="G77" s="58"/>
      <c r="H77" s="58"/>
      <c r="I77" s="58"/>
      <c r="J77" s="58"/>
      <c r="K77" s="58"/>
    </row>
    <row r="78" spans="1:12" x14ac:dyDescent="0.25">
      <c r="A78" s="18"/>
      <c r="B78" s="26"/>
      <c r="C78" s="27"/>
      <c r="D78" s="28"/>
      <c r="E78" s="28"/>
      <c r="F78" s="29"/>
      <c r="G78" s="32"/>
      <c r="H78" s="30"/>
      <c r="I78" s="31"/>
      <c r="J78" s="33"/>
      <c r="K78" s="34"/>
    </row>
    <row r="79" spans="1:12" x14ac:dyDescent="0.25">
      <c r="A79" s="18"/>
      <c r="B79" s="26"/>
      <c r="C79" s="27"/>
      <c r="D79" s="28"/>
      <c r="E79" s="28"/>
      <c r="F79" s="29"/>
      <c r="G79" s="32"/>
      <c r="H79" s="30"/>
      <c r="I79" s="31"/>
      <c r="J79" s="33"/>
      <c r="K79" s="34"/>
    </row>
    <row r="80" spans="1:12" ht="15.75" x14ac:dyDescent="0.25">
      <c r="A80" s="10"/>
      <c r="B80" s="11"/>
      <c r="D80" s="11"/>
      <c r="E80" s="11"/>
    </row>
    <row r="81" spans="1:11" ht="31.9" customHeight="1" x14ac:dyDescent="0.25">
      <c r="B81" s="71"/>
      <c r="C81" s="71"/>
      <c r="D81" s="71"/>
      <c r="E81" s="12"/>
      <c r="F81" s="12"/>
      <c r="H81" s="12"/>
    </row>
    <row r="82" spans="1:11" ht="15.75" x14ac:dyDescent="0.25">
      <c r="A82" s="10"/>
    </row>
    <row r="83" spans="1:11" ht="15.75" x14ac:dyDescent="0.25">
      <c r="A83" s="10"/>
    </row>
    <row r="84" spans="1:11" ht="55.15" customHeight="1" x14ac:dyDescent="0.2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</row>
    <row r="85" spans="1:11" x14ac:dyDescent="0.25">
      <c r="A85" s="13"/>
    </row>
    <row r="86" spans="1:11" x14ac:dyDescent="0.25">
      <c r="A86" s="13"/>
    </row>
    <row r="87" spans="1:11" ht="15.75" x14ac:dyDescent="0.25">
      <c r="A87" s="13"/>
      <c r="J87" s="14"/>
    </row>
    <row r="88" spans="1:11" x14ac:dyDescent="0.25">
      <c r="A88" s="13"/>
    </row>
    <row r="89" spans="1:11" ht="15.75" x14ac:dyDescent="0.25">
      <c r="A89" s="13"/>
      <c r="G89" s="15"/>
      <c r="J89" s="15"/>
    </row>
    <row r="90" spans="1:11" x14ac:dyDescent="0.25">
      <c r="A90" s="13"/>
    </row>
    <row r="91" spans="1:11" x14ac:dyDescent="0.25">
      <c r="A91" s="13"/>
      <c r="J91" s="16"/>
    </row>
    <row r="92" spans="1:11" x14ac:dyDescent="0.25">
      <c r="A92" s="16"/>
    </row>
    <row r="94" spans="1:11" ht="15.75" x14ac:dyDescent="0.25">
      <c r="A94" s="17"/>
    </row>
    <row r="95" spans="1:11" x14ac:dyDescent="0.25">
      <c r="A95" s="16"/>
    </row>
  </sheetData>
  <mergeCells count="30">
    <mergeCell ref="B81:D81"/>
    <mergeCell ref="A84:K84"/>
    <mergeCell ref="B3:B5"/>
    <mergeCell ref="C3:C5"/>
    <mergeCell ref="D3:D5"/>
    <mergeCell ref="E3:E5"/>
    <mergeCell ref="F3:F5"/>
    <mergeCell ref="G7:G23"/>
    <mergeCell ref="G24:G25"/>
    <mergeCell ref="G65:G68"/>
    <mergeCell ref="G69:G70"/>
    <mergeCell ref="G71:G76"/>
    <mergeCell ref="J7:J23"/>
    <mergeCell ref="J24:J26"/>
    <mergeCell ref="J66:J70"/>
    <mergeCell ref="J71:J76"/>
    <mergeCell ref="B77:K77"/>
    <mergeCell ref="A1:K1"/>
    <mergeCell ref="A3:A5"/>
    <mergeCell ref="G3:G5"/>
    <mergeCell ref="I3:I5"/>
    <mergeCell ref="J3:J5"/>
    <mergeCell ref="J44:J54"/>
    <mergeCell ref="J55:J65"/>
    <mergeCell ref="G27:G32"/>
    <mergeCell ref="G33:G43"/>
    <mergeCell ref="G44:G54"/>
    <mergeCell ref="G55:G64"/>
    <mergeCell ref="J27:J32"/>
    <mergeCell ref="J33:J43"/>
  </mergeCells>
  <pageMargins left="0.70866141732283472" right="0.70866141732283472" top="0.74803149606299213" bottom="0.74803149606299213" header="0.31496062992125984" footer="0.31496062992125984"/>
  <pageSetup paperSize="9" scale="47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składniki zuzyte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amalolepsza</dc:creator>
  <cp:lastModifiedBy>mbartkowska</cp:lastModifiedBy>
  <cp:lastPrinted>2022-01-10T10:42:55Z</cp:lastPrinted>
  <dcterms:created xsi:type="dcterms:W3CDTF">2018-12-16T16:48:20Z</dcterms:created>
  <dcterms:modified xsi:type="dcterms:W3CDTF">2022-01-13T11:29:32Z</dcterms:modified>
</cp:coreProperties>
</file>